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'!$A$5:$L$39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<sst xmlns="http://schemas.openxmlformats.org/spreadsheetml/2006/main" count="91" uniqueCount="89">
  <si>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</si>
  <si>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</si>
  <si>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</si>
  <si>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</si>
  <si>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</si>
  <si>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</si>
  <si>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</si>
  <si>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</si>
  <si>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</si>
  <si>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</si>
  <si>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</si>
  <si>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</si>
  <si>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</si>
  <si>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</si>
  <si>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</si>
  <si>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</si>
  <si>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</si>
  <si>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</si>
  <si>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</si>
  <si>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</si>
  <si>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</si>
  <si>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</si>
  <si>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</si>
  <si>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</si>
  <si>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</si>
  <si>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</si>
  <si>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</si>
  <si>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</si>
  <si>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</si>
  <si>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</si>
  <si>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</si>
  <si>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</si>
  <si>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</si>
  <si>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</si>
  <si>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</si>
  <si>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</si>
  <si>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</si>
  <si>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</si>
  <si>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</si>
  <si>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</si>
  <si>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</si>
  <si>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</si>
  <si>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</si>
  <si>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</si>
  <si>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</si>
  <si>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</si>
  <si>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</si>
  <si>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</si>
  <si>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</si>
  <si>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</si>
  <si>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</si>
  <si>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</si>
  <si>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</si>
  <si>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</si>
  <si>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</si>
  <si>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</si>
  <si>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</si>
  <si>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</si>
  <si>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</si>
  <si>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</si>
  <si>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</si>
  <si>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</si>
  <si>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</si>
  <si>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</si>
  <si>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</si>
  <si>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</si>
  <si>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</si>
  <si>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</si>
  <si>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</si>
  <si>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</si>
  <si>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</si>
  <si>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</si>
  <si>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</si>
  <si>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</si>
  <si>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</si>
  <si>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</si>
  <si>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</si>
  <si>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</si>
  <si>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</si>
  <si>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</si>
  <si>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</si>
  <si>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ec. Dinca Agnes</t>
  </si>
  <si>
    <t>Sef Serviciu Dec.Servicii Medicale,</t>
  </si>
  <si>
    <t>ec.Termegan Liliana</t>
  </si>
  <si>
    <t>ec Zarnescu Izabela</t>
  </si>
  <si>
    <t>Suma repartizata</t>
  </si>
  <si>
    <t>Spitalul municipal Moreni</t>
  </si>
  <si>
    <t>pentru luna Mai 2020</t>
  </si>
  <si>
    <t xml:space="preserve">    Lista furnizorilor de radiologie-imagistica medicala din judetul Dambovita si sumele repartizate pentru luna MAI 2020, utilizand criteriile din anexa 20 la Ordinul MS/CNAS nr.397/836/2018 si punctajul obtinut de furnizori la contractare, actualizat la data prezentei File de Buget nr. P 4.511/30.04.2020, inregistrata la CAS Dambovita la nr. 5.061/30.04.2020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</si>
</sst>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39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7" t="s">
        <v>28</v>
      </c>
      <c r="L2" s="37" t="s">
        <v>29</v>
      </c>
      <c r="M2" s="37" t="s">
        <v>30</v>
      </c>
      <c r="N2" s="37" t="s">
        <v>31</v>
      </c>
      <c r="O2" s="37" t="s">
        <v>12</v>
      </c>
      <c r="P2" s="37" t="s">
        <v>32</v>
      </c>
      <c r="Q2" s="37" t="s">
        <v>33</v>
      </c>
      <c r="R2" s="37" t="s">
        <v>34</v>
      </c>
      <c r="S2" s="37" t="s">
        <v>35</v>
      </c>
      <c r="T2" s="37" t="s">
        <v>36</v>
      </c>
      <c r="U2" s="37" t="s">
        <v>37</v>
      </c>
      <c r="V2" s="37" t="s">
        <v>38</v>
      </c>
      <c r="W2" s="37" t="s">
        <v>39</v>
      </c>
      <c r="X2" s="37" t="s">
        <v>40</v>
      </c>
      <c r="Y2" s="37" t="s">
        <v>41</v>
      </c>
      <c r="Z2" s="37" t="s">
        <v>42</v>
      </c>
      <c r="AA2" s="37" t="s">
        <v>43</v>
      </c>
      <c r="AB2" s="37" t="s">
        <v>44</v>
      </c>
      <c r="AC2" s="37" t="s">
        <v>45</v>
      </c>
      <c r="AD2" s="37" t="s">
        <v>46</v>
      </c>
      <c r="AE2" s="37" t="s">
        <v>47</v>
      </c>
      <c r="AF2" s="37" t="s">
        <v>51</v>
      </c>
      <c r="AG2" s="37" t="s">
        <v>52</v>
      </c>
      <c r="AH2" s="37" t="s">
        <v>53</v>
      </c>
      <c r="AI2" s="37" t="s">
        <v>54</v>
      </c>
      <c r="AJ2" s="37" t="s">
        <v>55</v>
      </c>
      <c r="AK2" s="37" t="s">
        <v>56</v>
      </c>
      <c r="AL2" s="37" t="s">
        <v>57</v>
      </c>
      <c r="AM2" s="37" t="s">
        <v>58</v>
      </c>
      <c r="AN2" s="37" t="s">
        <v>59</v>
      </c>
      <c r="AO2" s="37" t="s">
        <v>48</v>
      </c>
      <c r="AP2" s="37" t="s">
        <v>49</v>
      </c>
      <c r="AQ2" s="37" t="s">
        <v>50</v>
      </c>
      <c r="AR2" s="37" t="s">
        <v>60</v>
      </c>
      <c r="AS2" s="37" t="s">
        <v>61</v>
      </c>
      <c r="AT2" s="37" t="s">
        <v>62</v>
      </c>
      <c r="AU2" s="37" t="s">
        <v>63</v>
      </c>
      <c r="AV2" s="37" t="s">
        <v>64</v>
      </c>
      <c r="AW2" s="37" t="s">
        <v>65</v>
      </c>
      <c r="AX2" s="37" t="s">
        <v>66</v>
      </c>
      <c r="AY2" s="37" t="s">
        <v>67</v>
      </c>
      <c r="AZ2" s="37" t="s">
        <v>68</v>
      </c>
      <c r="BA2" s="37" t="s">
        <v>69</v>
      </c>
      <c r="BB2" s="37" t="s">
        <v>70</v>
      </c>
      <c r="BC2" s="37" t="s">
        <v>71</v>
      </c>
      <c r="BD2" s="48" t="s">
        <v>72</v>
      </c>
      <c r="BE2" s="37" t="s">
        <v>73</v>
      </c>
      <c r="BF2" s="37" t="s">
        <v>74</v>
      </c>
      <c r="BG2" s="38" t="s">
        <v>13</v>
      </c>
      <c r="BH2" s="38" t="s">
        <v>14</v>
      </c>
    </row>
    <row r="3" spans="1:60" ht="11.25">
      <c r="A3" s="20" t="s">
        <v>8</v>
      </c>
      <c r="B3" s="20"/>
      <c r="C3" s="40">
        <f>MAX(C8,C10)</f>
        <v>5</v>
      </c>
      <c r="D3" s="40">
        <f>MAX(D8,D10)</f>
        <v>5</v>
      </c>
      <c r="E3" s="40">
        <f aca="true" t="shared" si="0" ref="E3:BF3">MAX(E8,E10)</f>
        <v>5</v>
      </c>
      <c r="F3" s="40">
        <f t="shared" si="0"/>
        <v>5</v>
      </c>
      <c r="G3" s="40">
        <f t="shared" si="0"/>
        <v>5</v>
      </c>
      <c r="H3" s="40">
        <f t="shared" si="0"/>
        <v>5</v>
      </c>
      <c r="I3" s="40">
        <f t="shared" si="0"/>
        <v>5</v>
      </c>
      <c r="J3" s="40">
        <f t="shared" si="0"/>
        <v>5</v>
      </c>
      <c r="K3" s="40">
        <f t="shared" si="0"/>
        <v>5</v>
      </c>
      <c r="L3" s="40">
        <f t="shared" si="0"/>
        <v>5</v>
      </c>
      <c r="M3" s="40">
        <f t="shared" si="0"/>
        <v>5</v>
      </c>
      <c r="N3" s="40">
        <f t="shared" si="0"/>
        <v>5</v>
      </c>
      <c r="O3" s="40">
        <f t="shared" si="0"/>
        <v>5</v>
      </c>
      <c r="P3" s="40">
        <f t="shared" si="0"/>
        <v>5</v>
      </c>
      <c r="Q3" s="40">
        <f t="shared" si="0"/>
        <v>5</v>
      </c>
      <c r="R3" s="40">
        <f t="shared" si="0"/>
        <v>5</v>
      </c>
      <c r="S3" s="40">
        <f t="shared" si="0"/>
        <v>5</v>
      </c>
      <c r="T3" s="40">
        <f t="shared" si="0"/>
        <v>5</v>
      </c>
      <c r="U3" s="40">
        <f t="shared" si="0"/>
        <v>5</v>
      </c>
      <c r="V3" s="40">
        <f t="shared" si="0"/>
        <v>5</v>
      </c>
      <c r="W3" s="40">
        <f t="shared" si="0"/>
        <v>5</v>
      </c>
      <c r="X3" s="40">
        <f t="shared" si="0"/>
        <v>5</v>
      </c>
      <c r="Y3" s="40">
        <f t="shared" si="0"/>
        <v>5</v>
      </c>
      <c r="Z3" s="40">
        <f t="shared" si="0"/>
        <v>5</v>
      </c>
      <c r="AA3" s="40">
        <f t="shared" si="0"/>
        <v>5</v>
      </c>
      <c r="AB3" s="40">
        <f t="shared" si="0"/>
        <v>5</v>
      </c>
      <c r="AC3" s="40">
        <f t="shared" si="0"/>
        <v>5</v>
      </c>
      <c r="AD3" s="40">
        <f t="shared" si="0"/>
        <v>5</v>
      </c>
      <c r="AE3" s="40">
        <f t="shared" si="0"/>
        <v>5</v>
      </c>
      <c r="AF3" s="40">
        <f t="shared" si="0"/>
        <v>5</v>
      </c>
      <c r="AG3" s="40">
        <f t="shared" si="0"/>
        <v>5</v>
      </c>
      <c r="AH3" s="40">
        <f t="shared" si="0"/>
        <v>5</v>
      </c>
      <c r="AI3" s="40">
        <f t="shared" si="0"/>
        <v>5</v>
      </c>
      <c r="AJ3" s="40">
        <f t="shared" si="0"/>
        <v>5</v>
      </c>
      <c r="AK3" s="40">
        <f t="shared" si="0"/>
        <v>5</v>
      </c>
      <c r="AL3" s="40">
        <f t="shared" si="0"/>
        <v>5</v>
      </c>
      <c r="AM3" s="40">
        <f t="shared" si="0"/>
        <v>5</v>
      </c>
      <c r="AN3" s="40">
        <f t="shared" si="0"/>
        <v>5</v>
      </c>
      <c r="AO3" s="40">
        <f t="shared" si="0"/>
        <v>5</v>
      </c>
      <c r="AP3" s="40">
        <f t="shared" si="0"/>
        <v>5</v>
      </c>
      <c r="AQ3" s="40">
        <f t="shared" si="0"/>
        <v>5</v>
      </c>
      <c r="AR3" s="40">
        <f t="shared" si="0"/>
        <v>5</v>
      </c>
      <c r="AS3" s="40">
        <f t="shared" si="0"/>
        <v>5</v>
      </c>
      <c r="AT3" s="40">
        <f t="shared" si="0"/>
        <v>5</v>
      </c>
      <c r="AU3" s="40">
        <f t="shared" si="0"/>
        <v>5</v>
      </c>
      <c r="AV3" s="40">
        <f t="shared" si="0"/>
        <v>5</v>
      </c>
      <c r="AW3" s="40">
        <f t="shared" si="0"/>
        <v>5</v>
      </c>
      <c r="AX3" s="40">
        <f t="shared" si="0"/>
        <v>0</v>
      </c>
      <c r="AY3" s="40">
        <f t="shared" si="0"/>
        <v>5</v>
      </c>
      <c r="AZ3" s="40">
        <f t="shared" si="0"/>
        <v>0</v>
      </c>
      <c r="BA3" s="40">
        <f t="shared" si="0"/>
        <v>0</v>
      </c>
      <c r="BB3" s="40">
        <f t="shared" si="0"/>
        <v>0</v>
      </c>
      <c r="BC3" s="40">
        <f t="shared" si="0"/>
        <v>0</v>
      </c>
      <c r="BD3" s="40">
        <f t="shared" si="0"/>
        <v>0</v>
      </c>
      <c r="BE3" s="40">
        <f t="shared" si="0"/>
        <v>0</v>
      </c>
      <c r="BF3" s="40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0">
        <f>MIN(C8,C10)</f>
        <v>5</v>
      </c>
      <c r="D4" s="40">
        <f aca="true" t="shared" si="1" ref="D4:BF4">MIN(D8,D10)</f>
        <v>5</v>
      </c>
      <c r="E4" s="40">
        <f t="shared" si="1"/>
        <v>5</v>
      </c>
      <c r="F4" s="40">
        <f t="shared" si="1"/>
        <v>5</v>
      </c>
      <c r="G4" s="40">
        <f t="shared" si="1"/>
        <v>5</v>
      </c>
      <c r="H4" s="40">
        <f t="shared" si="1"/>
        <v>5</v>
      </c>
      <c r="I4" s="40">
        <f t="shared" si="1"/>
        <v>5</v>
      </c>
      <c r="J4" s="40">
        <f t="shared" si="1"/>
        <v>5</v>
      </c>
      <c r="K4" s="40">
        <f t="shared" si="1"/>
        <v>5</v>
      </c>
      <c r="L4" s="40">
        <f t="shared" si="1"/>
        <v>5</v>
      </c>
      <c r="M4" s="40">
        <f t="shared" si="1"/>
        <v>5</v>
      </c>
      <c r="N4" s="40">
        <f t="shared" si="1"/>
        <v>5</v>
      </c>
      <c r="O4" s="40">
        <f t="shared" si="1"/>
        <v>5</v>
      </c>
      <c r="P4" s="40">
        <f t="shared" si="1"/>
        <v>5</v>
      </c>
      <c r="Q4" s="40">
        <f t="shared" si="1"/>
        <v>5</v>
      </c>
      <c r="R4" s="40">
        <f t="shared" si="1"/>
        <v>5</v>
      </c>
      <c r="S4" s="40">
        <f t="shared" si="1"/>
        <v>5</v>
      </c>
      <c r="T4" s="40">
        <f t="shared" si="1"/>
        <v>5</v>
      </c>
      <c r="U4" s="40">
        <f t="shared" si="1"/>
        <v>5</v>
      </c>
      <c r="V4" s="40">
        <f t="shared" si="1"/>
        <v>5</v>
      </c>
      <c r="W4" s="40">
        <f t="shared" si="1"/>
        <v>5</v>
      </c>
      <c r="X4" s="40">
        <f t="shared" si="1"/>
        <v>5</v>
      </c>
      <c r="Y4" s="40">
        <f t="shared" si="1"/>
        <v>5</v>
      </c>
      <c r="Z4" s="40">
        <f t="shared" si="1"/>
        <v>5</v>
      </c>
      <c r="AA4" s="40">
        <f t="shared" si="1"/>
        <v>5</v>
      </c>
      <c r="AB4" s="40">
        <f t="shared" si="1"/>
        <v>5</v>
      </c>
      <c r="AC4" s="40">
        <f t="shared" si="1"/>
        <v>5</v>
      </c>
      <c r="AD4" s="40">
        <f t="shared" si="1"/>
        <v>5</v>
      </c>
      <c r="AE4" s="40">
        <f t="shared" si="1"/>
        <v>5</v>
      </c>
      <c r="AF4" s="40">
        <f t="shared" si="1"/>
        <v>5</v>
      </c>
      <c r="AG4" s="40">
        <f t="shared" si="1"/>
        <v>5</v>
      </c>
      <c r="AH4" s="40">
        <f t="shared" si="1"/>
        <v>5</v>
      </c>
      <c r="AI4" s="40">
        <f t="shared" si="1"/>
        <v>5</v>
      </c>
      <c r="AJ4" s="40">
        <f t="shared" si="1"/>
        <v>5</v>
      </c>
      <c r="AK4" s="40">
        <f t="shared" si="1"/>
        <v>5</v>
      </c>
      <c r="AL4" s="40">
        <f t="shared" si="1"/>
        <v>5</v>
      </c>
      <c r="AM4" s="40">
        <f t="shared" si="1"/>
        <v>5</v>
      </c>
      <c r="AN4" s="40">
        <f t="shared" si="1"/>
        <v>5</v>
      </c>
      <c r="AO4" s="40">
        <f t="shared" si="1"/>
        <v>5</v>
      </c>
      <c r="AP4" s="40">
        <f t="shared" si="1"/>
        <v>5</v>
      </c>
      <c r="AQ4" s="40">
        <f t="shared" si="1"/>
        <v>5</v>
      </c>
      <c r="AR4" s="40">
        <f t="shared" si="1"/>
        <v>5</v>
      </c>
      <c r="AS4" s="40">
        <f t="shared" si="1"/>
        <v>5</v>
      </c>
      <c r="AT4" s="40">
        <f t="shared" si="1"/>
        <v>5</v>
      </c>
      <c r="AU4" s="40">
        <f t="shared" si="1"/>
        <v>5</v>
      </c>
      <c r="AV4" s="40">
        <f t="shared" si="1"/>
        <v>5</v>
      </c>
      <c r="AW4" s="40">
        <f t="shared" si="1"/>
        <v>5</v>
      </c>
      <c r="AX4" s="40">
        <f t="shared" si="1"/>
        <v>0</v>
      </c>
      <c r="AY4" s="40">
        <f t="shared" si="1"/>
        <v>5</v>
      </c>
      <c r="AZ4" s="40">
        <f t="shared" si="1"/>
        <v>0</v>
      </c>
      <c r="BA4" s="40">
        <f t="shared" si="1"/>
        <v>0</v>
      </c>
      <c r="BB4" s="40">
        <f t="shared" si="1"/>
        <v>0</v>
      </c>
      <c r="BC4" s="40">
        <f t="shared" si="1"/>
        <v>0</v>
      </c>
      <c r="BD4" s="40">
        <f t="shared" si="1"/>
        <v>0</v>
      </c>
      <c r="BE4" s="40">
        <f t="shared" si="1"/>
        <v>0</v>
      </c>
      <c r="BF4" s="40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5" t="s">
        <v>2</v>
      </c>
      <c r="B5" s="46"/>
      <c r="C5" s="41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2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61" t="s">
        <v>17</v>
      </c>
      <c r="B8" s="11" t="s">
        <v>7</v>
      </c>
      <c r="C8" s="4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61"/>
      <c r="B9" s="12" t="s">
        <v>1</v>
      </c>
      <c r="C9" s="44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62" t="s">
        <v>18</v>
      </c>
      <c r="B10" s="11" t="s">
        <v>7</v>
      </c>
      <c r="C10" s="43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62"/>
      <c r="B11" s="12" t="s">
        <v>1</v>
      </c>
      <c r="C11" s="44">
        <f>IF(C10&lt;&gt;0,punctaj1(C4,C3,C10),"")</f>
        <v>100</v>
      </c>
      <c r="D11" s="44">
        <f aca="true" t="shared" si="6" ref="D11:BF11">IF(D10&lt;&gt;0,punctaj1(D4,D3,D10),"")</f>
        <v>100</v>
      </c>
      <c r="E11" s="44">
        <f t="shared" si="6"/>
        <v>100</v>
      </c>
      <c r="F11" s="44">
        <f t="shared" si="6"/>
        <v>100</v>
      </c>
      <c r="G11" s="44">
        <f t="shared" si="6"/>
        <v>100</v>
      </c>
      <c r="H11" s="44">
        <f t="shared" si="6"/>
        <v>100</v>
      </c>
      <c r="I11" s="44">
        <f t="shared" si="6"/>
        <v>100</v>
      </c>
      <c r="J11" s="44">
        <f t="shared" si="6"/>
        <v>100</v>
      </c>
      <c r="K11" s="44">
        <f t="shared" si="6"/>
        <v>100</v>
      </c>
      <c r="L11" s="44">
        <f t="shared" si="6"/>
        <v>100</v>
      </c>
      <c r="M11" s="44">
        <f t="shared" si="6"/>
        <v>100</v>
      </c>
      <c r="N11" s="44">
        <f t="shared" si="6"/>
        <v>100</v>
      </c>
      <c r="O11" s="44">
        <f t="shared" si="6"/>
        <v>100</v>
      </c>
      <c r="P11" s="44">
        <f t="shared" si="6"/>
        <v>100</v>
      </c>
      <c r="Q11" s="44">
        <f t="shared" si="6"/>
        <v>100</v>
      </c>
      <c r="R11" s="44">
        <f t="shared" si="6"/>
        <v>100</v>
      </c>
      <c r="S11" s="44">
        <f t="shared" si="6"/>
        <v>100</v>
      </c>
      <c r="T11" s="44">
        <f t="shared" si="6"/>
        <v>100</v>
      </c>
      <c r="U11" s="44">
        <f t="shared" si="6"/>
        <v>100</v>
      </c>
      <c r="V11" s="44">
        <f t="shared" si="6"/>
        <v>100</v>
      </c>
      <c r="W11" s="44">
        <f t="shared" si="6"/>
        <v>100</v>
      </c>
      <c r="X11" s="44">
        <f t="shared" si="6"/>
        <v>100</v>
      </c>
      <c r="Y11" s="44">
        <f t="shared" si="6"/>
        <v>100</v>
      </c>
      <c r="Z11" s="44">
        <f t="shared" si="6"/>
        <v>100</v>
      </c>
      <c r="AA11" s="44">
        <f t="shared" si="6"/>
        <v>100</v>
      </c>
      <c r="AB11" s="44">
        <f t="shared" si="6"/>
        <v>100</v>
      </c>
      <c r="AC11" s="44">
        <f t="shared" si="6"/>
        <v>100</v>
      </c>
      <c r="AD11" s="44">
        <f t="shared" si="6"/>
        <v>100</v>
      </c>
      <c r="AE11" s="44">
        <f t="shared" si="6"/>
        <v>100</v>
      </c>
      <c r="AF11" s="44">
        <f t="shared" si="6"/>
      </c>
      <c r="AG11" s="44">
        <f t="shared" si="6"/>
      </c>
      <c r="AH11" s="44">
        <f t="shared" si="6"/>
      </c>
      <c r="AI11" s="44">
        <f t="shared" si="6"/>
      </c>
      <c r="AJ11" s="44">
        <f t="shared" si="6"/>
      </c>
      <c r="AK11" s="44">
        <f t="shared" si="6"/>
      </c>
      <c r="AL11" s="44">
        <f t="shared" si="6"/>
      </c>
      <c r="AM11" s="44">
        <f t="shared" si="6"/>
      </c>
      <c r="AN11" s="44">
        <f t="shared" si="6"/>
      </c>
      <c r="AO11" s="44">
        <f t="shared" si="6"/>
        <v>100</v>
      </c>
      <c r="AP11" s="44">
        <f t="shared" si="6"/>
      </c>
      <c r="AQ11" s="44">
        <f t="shared" si="6"/>
      </c>
      <c r="AR11" s="44">
        <f t="shared" si="6"/>
      </c>
      <c r="AS11" s="44">
        <f t="shared" si="6"/>
      </c>
      <c r="AT11" s="44">
        <f t="shared" si="6"/>
      </c>
      <c r="AU11" s="44">
        <f t="shared" si="6"/>
      </c>
      <c r="AV11" s="44">
        <f t="shared" si="6"/>
      </c>
      <c r="AW11" s="44">
        <f t="shared" si="6"/>
      </c>
      <c r="AX11" s="44">
        <f t="shared" si="6"/>
      </c>
      <c r="AY11" s="44">
        <f t="shared" si="6"/>
      </c>
      <c r="AZ11" s="44">
        <f t="shared" si="6"/>
      </c>
      <c r="BA11" s="44">
        <f t="shared" si="6"/>
      </c>
      <c r="BB11" s="44">
        <f t="shared" si="6"/>
      </c>
      <c r="BC11" s="44">
        <f t="shared" si="6"/>
      </c>
      <c r="BD11" s="44">
        <f t="shared" si="6"/>
      </c>
      <c r="BE11" s="44">
        <f t="shared" si="6"/>
      </c>
      <c r="BF11" s="44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44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32.57421875" style="1" customWidth="1"/>
    <col min="2" max="2" width="11.42187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1" t="s">
        <v>79</v>
      </c>
    </row>
    <row r="5" spans="1:4" ht="12.75" customHeight="1">
      <c r="A5" s="63" t="s">
        <v>88</v>
      </c>
      <c r="B5" s="63"/>
      <c r="C5" s="63"/>
      <c r="D5" s="63"/>
    </row>
    <row r="6" spans="1:4" ht="12.75">
      <c r="A6" s="63"/>
      <c r="B6" s="63"/>
      <c r="C6" s="63"/>
      <c r="D6" s="63"/>
    </row>
    <row r="7" spans="1:4" ht="54.75" customHeight="1">
      <c r="A7" s="64"/>
      <c r="B7" s="64"/>
      <c r="C7" s="64"/>
      <c r="D7" s="64"/>
    </row>
    <row r="8" spans="1:4" ht="18.75" customHeight="1">
      <c r="A8" s="53"/>
      <c r="B8" s="53"/>
      <c r="C8" s="53"/>
      <c r="D8" s="53"/>
    </row>
    <row r="9" spans="1:4" s="15" customFormat="1" ht="27" customHeight="1">
      <c r="A9" s="65" t="s">
        <v>0</v>
      </c>
      <c r="B9" s="54" t="s">
        <v>85</v>
      </c>
      <c r="C9" s="68" t="s">
        <v>15</v>
      </c>
      <c r="D9" s="69"/>
    </row>
    <row r="10" spans="1:4" s="26" customFormat="1" ht="43.5" customHeight="1">
      <c r="A10" s="66"/>
      <c r="B10" s="55" t="s">
        <v>87</v>
      </c>
      <c r="C10" s="31"/>
      <c r="D10" s="32">
        <v>1</v>
      </c>
    </row>
    <row r="11" spans="1:4" s="15" customFormat="1" ht="28.5" customHeight="1">
      <c r="A11" s="67"/>
      <c r="B11" s="17"/>
      <c r="C11" s="16" t="s">
        <v>3</v>
      </c>
      <c r="D11" s="16" t="s">
        <v>5</v>
      </c>
    </row>
    <row r="12" spans="1:4" s="25" customFormat="1" ht="15" customHeight="1">
      <c r="A12" s="33"/>
      <c r="B12" s="34">
        <v>426030</v>
      </c>
      <c r="C12" s="35"/>
      <c r="D12" s="35">
        <v>426030</v>
      </c>
    </row>
    <row r="13" spans="1:4" ht="12.75">
      <c r="A13" s="2" t="s">
        <v>76</v>
      </c>
      <c r="B13" s="56">
        <f aca="true" t="shared" si="0" ref="B13:B19">D13</f>
        <v>152542.89402</v>
      </c>
      <c r="C13" s="36">
        <v>832.6</v>
      </c>
      <c r="D13" s="18">
        <f aca="true" t="shared" si="1" ref="D13:D19">C13*$D$21</f>
        <v>152542.89402</v>
      </c>
    </row>
    <row r="14" spans="1:4" ht="12.75">
      <c r="A14" s="2" t="s">
        <v>75</v>
      </c>
      <c r="B14" s="56">
        <f t="shared" si="0"/>
        <v>97132.045032</v>
      </c>
      <c r="C14" s="36">
        <v>530.16</v>
      </c>
      <c r="D14" s="18">
        <f t="shared" si="1"/>
        <v>97132.045032</v>
      </c>
    </row>
    <row r="15" spans="1:4" ht="12.75">
      <c r="A15" s="2" t="str">
        <f>categorie!A10</f>
        <v>Almina Trading SRL Targoviste</v>
      </c>
      <c r="B15" s="56">
        <f t="shared" si="0"/>
        <v>66432.92502000001</v>
      </c>
      <c r="C15" s="36">
        <v>362.6</v>
      </c>
      <c r="D15" s="18">
        <f t="shared" si="1"/>
        <v>66432.92502000001</v>
      </c>
    </row>
    <row r="16" spans="1:4" ht="12.75">
      <c r="A16" s="4" t="str">
        <f>categorie!A8</f>
        <v>Prolife SRL Targoviste</v>
      </c>
      <c r="B16" s="56">
        <f t="shared" si="0"/>
        <v>62689.88955900001</v>
      </c>
      <c r="C16" s="49">
        <v>342.17</v>
      </c>
      <c r="D16" s="18">
        <f t="shared" si="1"/>
        <v>62689.88955900001</v>
      </c>
    </row>
    <row r="17" spans="1:4" ht="12.75">
      <c r="A17" s="2" t="s">
        <v>77</v>
      </c>
      <c r="B17" s="56">
        <f t="shared" si="0"/>
        <v>13795.91631</v>
      </c>
      <c r="C17" s="36">
        <v>75.3</v>
      </c>
      <c r="D17" s="18">
        <f t="shared" si="1"/>
        <v>13795.91631</v>
      </c>
    </row>
    <row r="18" spans="1:4" ht="12.75">
      <c r="A18" s="2" t="s">
        <v>78</v>
      </c>
      <c r="B18" s="56">
        <f t="shared" si="0"/>
        <v>19420.5462</v>
      </c>
      <c r="C18" s="36">
        <v>106</v>
      </c>
      <c r="D18" s="18">
        <f t="shared" si="1"/>
        <v>19420.5462</v>
      </c>
    </row>
    <row r="19" spans="1:4" ht="12.75">
      <c r="A19" s="2" t="s">
        <v>86</v>
      </c>
      <c r="B19" s="56">
        <f t="shared" si="0"/>
        <v>14015.771550000001</v>
      </c>
      <c r="C19" s="36">
        <v>76.5</v>
      </c>
      <c r="D19" s="18">
        <f t="shared" si="1"/>
        <v>14015.771550000001</v>
      </c>
    </row>
    <row r="20" spans="1:4" ht="12.75">
      <c r="A20" s="14" t="s">
        <v>19</v>
      </c>
      <c r="B20" s="7">
        <f>SUM(B13:B19)</f>
        <v>426029.98769100005</v>
      </c>
      <c r="C20" s="7">
        <f>SUM(C13:C19)</f>
        <v>2325.3300000000004</v>
      </c>
      <c r="D20" s="7">
        <f>SUM(D13:D19)</f>
        <v>426029.98769100005</v>
      </c>
    </row>
    <row r="21" spans="1:4" ht="12.75">
      <c r="A21" s="2" t="s">
        <v>4</v>
      </c>
      <c r="B21" s="5"/>
      <c r="C21" s="8"/>
      <c r="D21" s="8">
        <f>ROUND(D12/C20,4)</f>
        <v>183.2127</v>
      </c>
    </row>
    <row r="22" spans="1:4" ht="12.75">
      <c r="A22" s="57"/>
      <c r="B22" s="58"/>
      <c r="C22" s="59"/>
      <c r="D22" s="59"/>
    </row>
    <row r="23" spans="1:8" ht="12.75">
      <c r="A23" s="60"/>
      <c r="B23" s="60"/>
      <c r="C23" s="60"/>
      <c r="D23" s="60"/>
      <c r="E23" s="60"/>
      <c r="F23" s="60"/>
      <c r="G23" s="60"/>
      <c r="H23" s="52"/>
    </row>
    <row r="24" spans="1:4" ht="12.75">
      <c r="A24" s="1" t="s">
        <v>6</v>
      </c>
      <c r="B24" s="1"/>
      <c r="C24" s="1"/>
      <c r="D24" s="1"/>
    </row>
    <row r="25" spans="1:4" ht="12.75">
      <c r="A25" s="1" t="s">
        <v>80</v>
      </c>
      <c r="B25" s="1"/>
      <c r="C25" s="1"/>
      <c r="D25" s="1"/>
    </row>
    <row r="26" spans="2:4" ht="12.75" customHeight="1">
      <c r="B26" s="1"/>
      <c r="C26" s="1"/>
      <c r="D26" s="1"/>
    </row>
    <row r="27" spans="1:4" ht="12.75">
      <c r="A27" s="3"/>
      <c r="B27" s="3"/>
      <c r="C27" s="3"/>
      <c r="D27" s="3"/>
    </row>
    <row r="28" spans="1:4" ht="12.75">
      <c r="A28" s="1" t="s">
        <v>11</v>
      </c>
      <c r="B28" s="1"/>
      <c r="C28" s="1" t="s">
        <v>16</v>
      </c>
      <c r="D28" s="3"/>
    </row>
    <row r="29" spans="1:4" ht="12.75">
      <c r="A29" s="1" t="s">
        <v>84</v>
      </c>
      <c r="B29" s="1"/>
      <c r="C29" s="1" t="s">
        <v>81</v>
      </c>
      <c r="D29" s="3"/>
    </row>
    <row r="30" spans="1:15" ht="38.25" customHeight="1">
      <c r="A30" s="3"/>
      <c r="B30" s="3"/>
      <c r="C30" s="3"/>
      <c r="D30" s="3"/>
      <c r="O30" s="15"/>
    </row>
    <row r="31" spans="2:15" ht="12.75">
      <c r="B31" s="3"/>
      <c r="C31" s="3"/>
      <c r="D31" s="3"/>
      <c r="O31" s="26"/>
    </row>
    <row r="32" spans="1:15" ht="12.75">
      <c r="A32" s="3"/>
      <c r="B32" s="3"/>
      <c r="C32" s="3" t="s">
        <v>82</v>
      </c>
      <c r="D32" s="3"/>
      <c r="O32" s="15"/>
    </row>
    <row r="33" spans="1:15" ht="12.75">
      <c r="A33" s="3"/>
      <c r="B33" s="3"/>
      <c r="C33" s="3" t="s">
        <v>83</v>
      </c>
      <c r="D33" s="3"/>
      <c r="E33" s="50"/>
      <c r="O33" s="25"/>
    </row>
    <row r="34" spans="1:4" ht="12.75">
      <c r="A34" s="3"/>
      <c r="B34" s="3"/>
      <c r="C34" s="3"/>
      <c r="D34" s="3"/>
    </row>
    <row r="35" spans="1:6" ht="12.75">
      <c r="A35" s="3"/>
      <c r="B35" s="3"/>
      <c r="C35" s="3"/>
      <c r="D35" s="3"/>
      <c r="F35" s="50">
        <v>43951</v>
      </c>
    </row>
    <row r="36" spans="1:4" ht="12.75">
      <c r="A36" s="50"/>
      <c r="B36" s="3"/>
      <c r="C36" s="3"/>
      <c r="D36" s="3"/>
    </row>
    <row r="37" spans="1:5" ht="12.75">
      <c r="A37" s="3"/>
      <c r="B37" s="3"/>
      <c r="C37" s="3"/>
      <c r="D37" s="3"/>
      <c r="E37" s="50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15" ht="12.75">
      <c r="A43" s="3"/>
      <c r="B43" s="3"/>
      <c r="C43" s="3"/>
      <c r="D43" s="3"/>
      <c r="O43" s="60"/>
    </row>
    <row r="44" spans="1:4" ht="12.75">
      <c r="A44" s="3"/>
      <c r="B44" s="3"/>
      <c r="C44" s="3"/>
      <c r="D44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2020-04-07T11:22:27Z</cp:lastPrinted>
  <dcterms:created xsi:type="dcterms:W3CDTF">2003-01-21T08:22:40Z</dcterms:created>
  <dcterms:modified xsi:type="dcterms:W3CDTF">2020-07-13T09:02:16Z</dcterms:modified>
  <cp:category/>
  <cp:version/>
  <cp:contentType/>
  <cp:contentStatus/>
</cp:coreProperties>
</file>